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ourcewellmn-my.sharepoint.com/personal/courtney_mann_sourcewell-mn_gov/Documents/Desktop/Insurance Team/Michelle/Protocall Services/"/>
    </mc:Choice>
  </mc:AlternateContent>
  <xr:revisionPtr revIDLastSave="0" documentId="8_{A655DA7F-DFC9-49CA-8CB2-9B00F2322C4A}" xr6:coauthVersionLast="47" xr6:coauthVersionMax="47" xr10:uidLastSave="{00000000-0000-0000-0000-000000000000}"/>
  <bookViews>
    <workbookView xWindow="1068" yWindow="372" windowWidth="21600" windowHeight="11232" xr2:uid="{00000000-000D-0000-FFFF-FFFF00000000}"/>
  </bookViews>
  <sheets>
    <sheet name="HelpNow" sheetId="1" r:id="rId1"/>
    <sheet name="Boost" sheetId="2" r:id="rId2"/>
    <sheet name="Connect - Software" sheetId="3" r:id="rId3"/>
    <sheet name="Connect - Comprehensive" sheetId="4" r:id="rId4"/>
    <sheet name="Connect - Usage-Based" sheetId="5" r:id="rId5"/>
    <sheet name="Guide" sheetId="6" r:id="rId6"/>
    <sheet name="Ecosystem Volume-Based Credit" sheetId="7" r:id="rId7"/>
    <sheet name="Togetherall" sheetId="8" r:id="rId8"/>
  </sheets>
  <calcPr calcId="191029" iterate="1" iterateCount="50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6" l="1"/>
  <c r="E11" i="6"/>
  <c r="E10" i="6"/>
  <c r="E9" i="6"/>
  <c r="E8" i="6"/>
  <c r="E7" i="6"/>
  <c r="E6" i="6"/>
  <c r="E5" i="6"/>
  <c r="E23" i="5"/>
  <c r="E22" i="5"/>
  <c r="E21" i="5"/>
  <c r="E20" i="5"/>
  <c r="E19" i="5"/>
  <c r="E18" i="5"/>
  <c r="E10" i="5"/>
  <c r="E9" i="5"/>
  <c r="E8" i="5"/>
  <c r="E7" i="5"/>
  <c r="E6" i="5"/>
  <c r="E5" i="5"/>
  <c r="E24" i="4"/>
  <c r="E23" i="4"/>
  <c r="E22" i="4"/>
  <c r="E21" i="4"/>
  <c r="E20" i="4"/>
  <c r="E19" i="4"/>
  <c r="E10" i="4"/>
  <c r="E9" i="4"/>
  <c r="E8" i="4"/>
  <c r="E7" i="4"/>
  <c r="E6" i="4"/>
  <c r="E5" i="4"/>
  <c r="I12" i="3"/>
  <c r="H12" i="3"/>
  <c r="G12" i="3"/>
  <c r="I11" i="3"/>
  <c r="H11" i="3"/>
  <c r="G11" i="3"/>
  <c r="I10" i="3"/>
  <c r="H10" i="3"/>
  <c r="G10" i="3"/>
  <c r="I9" i="3"/>
  <c r="H9" i="3"/>
  <c r="G9" i="3"/>
  <c r="I8" i="3"/>
  <c r="H8" i="3"/>
  <c r="G8" i="3"/>
  <c r="I7" i="3"/>
  <c r="H7" i="3"/>
  <c r="G7" i="3"/>
  <c r="I6" i="3"/>
  <c r="H6" i="3"/>
  <c r="G6" i="3"/>
  <c r="E11" i="2"/>
  <c r="E10" i="2"/>
  <c r="E9" i="2"/>
  <c r="E8" i="2"/>
  <c r="E7" i="2"/>
  <c r="E6" i="2"/>
  <c r="E5" i="2"/>
  <c r="H14" i="1"/>
  <c r="D14" i="1"/>
  <c r="H10" i="1"/>
  <c r="D10" i="1"/>
  <c r="H6" i="1"/>
  <c r="D6" i="1"/>
</calcChain>
</file>

<file path=xl/sharedStrings.xml><?xml version="1.0" encoding="utf-8"?>
<sst xmlns="http://schemas.openxmlformats.org/spreadsheetml/2006/main" count="180" uniqueCount="93">
  <si>
    <t>HelpNow</t>
  </si>
  <si>
    <t>HelpNow - Subaccount</t>
  </si>
  <si>
    <t>Pricing is based on a monthly retainer and per call rate</t>
  </si>
  <si>
    <t>Monthly Retainer</t>
  </si>
  <si>
    <t>List Price</t>
  </si>
  <si>
    <t>Discount</t>
  </si>
  <si>
    <t>MHEC Price</t>
  </si>
  <si>
    <t>Per Call Rate</t>
  </si>
  <si>
    <t>Setup Fee</t>
  </si>
  <si>
    <t>Interpreter Services (per minute)</t>
  </si>
  <si>
    <t>None</t>
  </si>
  <si>
    <t>Note: The customer DOES NOT need to buy multiple services to get this discount.</t>
  </si>
  <si>
    <t>Boost</t>
  </si>
  <si>
    <t>Pricing is based on enrollment</t>
  </si>
  <si>
    <t>Enrollment</t>
  </si>
  <si>
    <t>&lt; 7,500</t>
  </si>
  <si>
    <t>7,501-12,500</t>
  </si>
  <si>
    <t>12,501-20,000</t>
  </si>
  <si>
    <t>20,001-30,000</t>
  </si>
  <si>
    <t>30,001-40,000</t>
  </si>
  <si>
    <t>40,001-50,000</t>
  </si>
  <si>
    <t>50,001-60,000</t>
  </si>
  <si>
    <t>Connect - Software</t>
  </si>
  <si>
    <t>Basic Plan</t>
  </si>
  <si>
    <t>Popular Plan</t>
  </si>
  <si>
    <t>Premium Plan</t>
  </si>
  <si>
    <t>Connect - Psychotherapy Comprehensive Model</t>
  </si>
  <si>
    <t>Pricing is based on the number of psychotherapy sessions per student per year</t>
  </si>
  <si>
    <t>Number of Psychotherapy Sessions Per Student Per Year</t>
  </si>
  <si>
    <t>List Price Per Student Per Month</t>
  </si>
  <si>
    <t>MHEC Price Per Student Per Month</t>
  </si>
  <si>
    <t>3 Sessions</t>
  </si>
  <si>
    <t>5 Sessions</t>
  </si>
  <si>
    <t>6 Sessions</t>
  </si>
  <si>
    <t>8 Sessions</t>
  </si>
  <si>
    <t>12 Sessions</t>
  </si>
  <si>
    <t>No Predetermined Limit</t>
  </si>
  <si>
    <t>Note: Utilization limited to 4.5% of student population</t>
  </si>
  <si>
    <t>Note: Requires the purchase of Connect software Popular or Premium Plan</t>
  </si>
  <si>
    <t>Note: Not applicable for volume-based credit</t>
  </si>
  <si>
    <t>Connect - Psychiatry Comprehensive Model</t>
  </si>
  <si>
    <t>Pricing is based on the number of psychiatry sessions per student per year</t>
  </si>
  <si>
    <t>Number of Psychiatry Sessions Per Student Per Year</t>
  </si>
  <si>
    <t>Pricing is based on the number of psychotherapy sessions per year</t>
  </si>
  <si>
    <t>Number of Psychotherapy Sessions Per Year</t>
  </si>
  <si>
    <t>List Price Annual</t>
  </si>
  <si>
    <t>MHEC Price Per Student Annual</t>
  </si>
  <si>
    <t>100 Sessions</t>
  </si>
  <si>
    <t>300 Sessions</t>
  </si>
  <si>
    <t>500 Sessions</t>
  </si>
  <si>
    <t>1,000 Sessions</t>
  </si>
  <si>
    <t>1,500 Sessions</t>
  </si>
  <si>
    <t>2,000 Sessions</t>
  </si>
  <si>
    <t>Pricing is based on the number of psychiatry sessions per year</t>
  </si>
  <si>
    <t>Number of Psychiatry Sessions Per Year</t>
  </si>
  <si>
    <t>50 Sessions</t>
  </si>
  <si>
    <t>250 Sessions</t>
  </si>
  <si>
    <t>750 Sessions</t>
  </si>
  <si>
    <t>Guide</t>
  </si>
  <si>
    <t>Note: Guide REQUIRES the purchase of HelpNow</t>
  </si>
  <si>
    <t>Based on customer renewal/annual timeframe</t>
  </si>
  <si>
    <t>A credit is applied to a subsequent year of service based on a percentage of spend in the current year</t>
  </si>
  <si>
    <t>Customer Spend Amount</t>
  </si>
  <si>
    <t>Percentage Credit</t>
  </si>
  <si>
    <t>&lt;$25,000</t>
  </si>
  <si>
    <t>$25,001 - $50,000</t>
  </si>
  <si>
    <t>$50,001 - $75,000</t>
  </si>
  <si>
    <t>$75,001 - $100,000</t>
  </si>
  <si>
    <t>$100,001 - $125,000</t>
  </si>
  <si>
    <t>$125,001 - $150,000</t>
  </si>
  <si>
    <t>$150,001 - $175,000</t>
  </si>
  <si>
    <t>&gt; $175,001</t>
  </si>
  <si>
    <t xml:space="preserve">Togetherall Annual Fees </t>
  </si>
  <si>
    <t>Student Full-Time Enrollment</t>
  </si>
  <si>
    <t>Term</t>
  </si>
  <si>
    <t xml:space="preserve">One-Year </t>
  </si>
  <si>
    <t xml:space="preserve">Two-Year </t>
  </si>
  <si>
    <t>Three-Year</t>
  </si>
  <si>
    <t>2.5% discount</t>
  </si>
  <si>
    <t>5% discount</t>
  </si>
  <si>
    <t>5,000 and below</t>
  </si>
  <si>
    <t>5,001-10,000</t>
  </si>
  <si>
    <t>10,001-15,000</t>
  </si>
  <si>
    <t>15,001-20,000</t>
  </si>
  <si>
    <t>20,001-25,000</t>
  </si>
  <si>
    <t>25,001-30,000</t>
  </si>
  <si>
    <t>30,001-35,000</t>
  </si>
  <si>
    <t>35,001-40,000</t>
  </si>
  <si>
    <t>*Fees billed annually and in advance.</t>
  </si>
  <si>
    <t>Connect - Psychotherapy Usage-Based Model</t>
  </si>
  <si>
    <t>Connect - Usage-Based Model</t>
  </si>
  <si>
    <t>Ecosystem Volume-Based Credit</t>
  </si>
  <si>
    <t>Note: Connect Flexible Credits (Comprehensive and Usage-Based Models) ARE NOT applicable to Ecosystem Volume-Based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</si>
</sst>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0" x14ac:knownFonts="1">
    <font>
      <sz val="10"/>
      <color rgb="FF000000"/>
      <name val="Arial"/>
      <scheme val="minor"/>
    </font>
    <font>
      <b/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7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3" fillId="0" borderId="4" xfId="0" applyFont="1" applyBorder="1"/>
    <xf numFmtId="0" fontId="2" fillId="0" borderId="0" xfId="0" applyFont="1"/>
    <xf numFmtId="164" fontId="2" fillId="0" borderId="4" xfId="0" applyNumberFormat="1" applyFont="1" applyBorder="1"/>
    <xf numFmtId="9" fontId="2" fillId="0" borderId="0" xfId="0" applyNumberFormat="1" applyFont="1"/>
    <xf numFmtId="164" fontId="2" fillId="0" borderId="5" xfId="0" applyNumberFormat="1" applyFont="1" applyBorder="1"/>
    <xf numFmtId="0" fontId="3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165" fontId="2" fillId="0" borderId="5" xfId="0" applyNumberFormat="1" applyFont="1" applyBorder="1"/>
    <xf numFmtId="0" fontId="2" fillId="3" borderId="4" xfId="0" applyFont="1" applyFill="1" applyBorder="1"/>
    <xf numFmtId="164" fontId="2" fillId="0" borderId="0" xfId="0" applyNumberFormat="1" applyFont="1"/>
    <xf numFmtId="165" fontId="2" fillId="0" borderId="4" xfId="0" applyNumberFormat="1" applyFont="1" applyBorder="1"/>
    <xf numFmtId="165" fontId="2" fillId="0" borderId="6" xfId="0" applyNumberFormat="1" applyFont="1" applyBorder="1"/>
    <xf numFmtId="0" fontId="2" fillId="0" borderId="7" xfId="0" applyFont="1" applyBorder="1"/>
    <xf numFmtId="165" fontId="2" fillId="0" borderId="8" xfId="0" applyNumberFormat="1" applyFont="1" applyBorder="1"/>
    <xf numFmtId="0" fontId="3" fillId="0" borderId="0" xfId="0" applyFont="1"/>
    <xf numFmtId="0" fontId="3" fillId="0" borderId="5" xfId="0" applyFont="1" applyBorder="1"/>
    <xf numFmtId="165" fontId="2" fillId="3" borderId="0" xfId="0" applyNumberFormat="1" applyFont="1" applyFill="1"/>
    <xf numFmtId="9" fontId="2" fillId="3" borderId="0" xfId="0" applyNumberFormat="1" applyFont="1" applyFill="1"/>
    <xf numFmtId="165" fontId="2" fillId="3" borderId="5" xfId="0" applyNumberFormat="1" applyFont="1" applyFill="1" applyBorder="1"/>
    <xf numFmtId="165" fontId="2" fillId="0" borderId="0" xfId="0" applyNumberFormat="1" applyFont="1"/>
    <xf numFmtId="0" fontId="2" fillId="3" borderId="6" xfId="0" applyFont="1" applyFill="1" applyBorder="1"/>
    <xf numFmtId="165" fontId="2" fillId="3" borderId="7" xfId="0" applyNumberFormat="1" applyFont="1" applyFill="1" applyBorder="1"/>
    <xf numFmtId="9" fontId="2" fillId="3" borderId="7" xfId="0" applyNumberFormat="1" applyFont="1" applyFill="1" applyBorder="1"/>
    <xf numFmtId="165" fontId="2" fillId="3" borderId="8" xfId="0" applyNumberFormat="1" applyFont="1" applyFill="1" applyBorder="1"/>
    <xf numFmtId="165" fontId="5" fillId="0" borderId="0" xfId="0" applyNumberFormat="1" applyFont="1"/>
    <xf numFmtId="0" fontId="6" fillId="2" borderId="1" xfId="0" applyFont="1" applyFill="1" applyBorder="1"/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2" fillId="0" borderId="6" xfId="0" applyFont="1" applyBorder="1"/>
    <xf numFmtId="165" fontId="2" fillId="0" borderId="7" xfId="0" applyNumberFormat="1" applyFont="1" applyBorder="1"/>
    <xf numFmtId="9" fontId="2" fillId="0" borderId="7" xfId="0" applyNumberFormat="1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2" fillId="0" borderId="8" xfId="0" applyFont="1" applyBorder="1"/>
    <xf numFmtId="10" fontId="2" fillId="3" borderId="5" xfId="0" applyNumberFormat="1" applyFont="1" applyFill="1" applyBorder="1"/>
    <xf numFmtId="10" fontId="2" fillId="0" borderId="5" xfId="0" applyNumberFormat="1" applyFont="1" applyBorder="1"/>
    <xf numFmtId="10" fontId="2" fillId="0" borderId="8" xfId="0" applyNumberFormat="1" applyFont="1" applyBorder="1"/>
    <xf numFmtId="0" fontId="7" fillId="0" borderId="17" xfId="0" applyFont="1" applyBorder="1" applyAlignment="1">
      <alignment horizontal="center"/>
    </xf>
    <xf numFmtId="0" fontId="8" fillId="0" borderId="17" xfId="0" applyFont="1" applyBorder="1"/>
    <xf numFmtId="0" fontId="7" fillId="0" borderId="17" xfId="0" applyFont="1" applyBorder="1"/>
    <xf numFmtId="0" fontId="8" fillId="3" borderId="17" xfId="0" applyFont="1" applyFill="1" applyBorder="1"/>
    <xf numFmtId="164" fontId="8" fillId="3" borderId="17" xfId="0" applyNumberFormat="1" applyFont="1" applyFill="1" applyBorder="1" applyAlignment="1">
      <alignment horizontal="center" wrapText="1"/>
    </xf>
    <xf numFmtId="164" fontId="8" fillId="0" borderId="17" xfId="0" applyNumberFormat="1" applyFont="1" applyBorder="1" applyAlignment="1">
      <alignment horizontal="center" wrapText="1"/>
    </xf>
    <xf numFmtId="164" fontId="0" fillId="0" borderId="17" xfId="0" applyNumberFormat="1" applyBorder="1" applyAlignment="1">
      <alignment horizontal="center" wrapText="1"/>
    </xf>
    <xf numFmtId="164" fontId="0" fillId="3" borderId="17" xfId="0" applyNumberFormat="1" applyFill="1" applyBorder="1" applyAlignment="1">
      <alignment horizontal="center" wrapText="1"/>
    </xf>
    <xf numFmtId="3" fontId="8" fillId="3" borderId="17" xfId="0" applyNumberFormat="1" applyFont="1" applyFill="1" applyBorder="1"/>
    <xf numFmtId="0" fontId="9" fillId="0" borderId="0" xfId="0" applyFont="1"/>
    <xf numFmtId="0" fontId="3" fillId="0" borderId="0" xfId="0" applyFont="1" applyAlignment="1">
      <alignment horizontal="center"/>
    </xf>
    <xf numFmtId="0" fontId="0" fillId="0" borderId="0" xfId="0"/>
    <xf numFmtId="0" fontId="4" fillId="0" borderId="5" xfId="0" applyFont="1" applyBorder="1"/>
    <xf numFmtId="0" fontId="2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0" fontId="7" fillId="0" borderId="15" xfId="0" applyFont="1" applyBorder="1" applyAlignment="1">
      <alignment vertical="center"/>
    </xf>
    <xf numFmtId="0" fontId="4" fillId="0" borderId="16" xfId="0" applyFont="1" applyBorder="1"/>
    <xf numFmtId="0" fontId="4" fillId="0" borderId="18" xfId="0" applyFont="1" applyBorder="1"/>
    <xf numFmtId="0" fontId="7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H20"/>
  <sheetViews>
    <sheetView tabSelected="1" workbookViewId="0">
      <selection activeCell="B3" sqref="B3"/>
    </sheetView>
  </sheetViews>
  <sheetFormatPr defaultColWidth="12.6640625" defaultRowHeight="15.75" customHeight="1" x14ac:dyDescent="0.25"/>
  <cols>
    <col min="1" max="1" width="3" customWidth="1"/>
    <col min="2" max="2" width="14.109375" customWidth="1"/>
    <col min="3" max="3" width="13.6640625" customWidth="1"/>
    <col min="4" max="4" width="15.44140625" customWidth="1"/>
    <col min="8" max="8" width="17.77734375" customWidth="1"/>
  </cols>
  <sheetData>
    <row r="2" spans="2:8" ht="15.6" x14ac:dyDescent="0.3">
      <c r="B2" s="1" t="s">
        <v>0</v>
      </c>
      <c r="C2" s="2"/>
      <c r="D2" s="3"/>
      <c r="F2" s="1" t="s">
        <v>1</v>
      </c>
      <c r="G2" s="2"/>
      <c r="H2" s="3"/>
    </row>
    <row r="3" spans="2:8" ht="15.75" customHeight="1" x14ac:dyDescent="0.25">
      <c r="B3" s="4" t="s">
        <v>2</v>
      </c>
      <c r="D3" s="5"/>
      <c r="F3" s="4" t="s">
        <v>2</v>
      </c>
      <c r="H3" s="5"/>
    </row>
    <row r="4" spans="2:8" ht="15.75" customHeight="1" x14ac:dyDescent="0.25">
      <c r="B4" s="6" t="s">
        <v>3</v>
      </c>
      <c r="D4" s="5"/>
      <c r="F4" s="6" t="s">
        <v>3</v>
      </c>
      <c r="H4" s="5"/>
    </row>
    <row r="5" spans="2:8" ht="15.75" customHeight="1" x14ac:dyDescent="0.25">
      <c r="B5" s="4" t="s">
        <v>4</v>
      </c>
      <c r="C5" s="7" t="s">
        <v>5</v>
      </c>
      <c r="D5" s="5" t="s">
        <v>6</v>
      </c>
      <c r="F5" s="4" t="s">
        <v>4</v>
      </c>
      <c r="G5" s="7" t="s">
        <v>5</v>
      </c>
      <c r="H5" s="5" t="s">
        <v>6</v>
      </c>
    </row>
    <row r="6" spans="2:8" ht="15.75" customHeight="1" x14ac:dyDescent="0.25">
      <c r="B6" s="8">
        <v>1200</v>
      </c>
      <c r="C6" s="9">
        <v>0.05</v>
      </c>
      <c r="D6" s="10">
        <f>B6*(1-C6)</f>
        <v>1140</v>
      </c>
      <c r="F6" s="8">
        <v>800</v>
      </c>
      <c r="G6" s="9">
        <v>0.05</v>
      </c>
      <c r="H6" s="10">
        <f>F6*(1-G6)</f>
        <v>760</v>
      </c>
    </row>
    <row r="7" spans="2:8" ht="15.75" customHeight="1" x14ac:dyDescent="0.25">
      <c r="B7" s="11"/>
      <c r="C7" s="12"/>
      <c r="D7" s="13"/>
      <c r="F7" s="11"/>
      <c r="G7" s="12"/>
      <c r="H7" s="13"/>
    </row>
    <row r="8" spans="2:8" ht="15.75" customHeight="1" x14ac:dyDescent="0.25">
      <c r="B8" s="6" t="s">
        <v>7</v>
      </c>
      <c r="D8" s="5"/>
      <c r="F8" s="6" t="s">
        <v>7</v>
      </c>
      <c r="H8" s="5"/>
    </row>
    <row r="9" spans="2:8" ht="15.75" customHeight="1" x14ac:dyDescent="0.25">
      <c r="B9" s="4" t="s">
        <v>4</v>
      </c>
      <c r="C9" s="7" t="s">
        <v>5</v>
      </c>
      <c r="D9" s="5" t="s">
        <v>6</v>
      </c>
      <c r="F9" s="4" t="s">
        <v>4</v>
      </c>
      <c r="G9" s="7" t="s">
        <v>5</v>
      </c>
      <c r="H9" s="5" t="s">
        <v>6</v>
      </c>
    </row>
    <row r="10" spans="2:8" ht="15.75" customHeight="1" x14ac:dyDescent="0.25">
      <c r="B10" s="8">
        <v>46</v>
      </c>
      <c r="C10" s="9">
        <v>0.05</v>
      </c>
      <c r="D10" s="14">
        <f>B10*(1-C10)</f>
        <v>43.699999999999996</v>
      </c>
      <c r="F10" s="8">
        <v>46</v>
      </c>
      <c r="G10" s="9">
        <v>0.05</v>
      </c>
      <c r="H10" s="14">
        <f>F10*(1-G10)</f>
        <v>43.699999999999996</v>
      </c>
    </row>
    <row r="11" spans="2:8" ht="15.75" customHeight="1" x14ac:dyDescent="0.25">
      <c r="B11" s="15"/>
      <c r="C11" s="12"/>
      <c r="D11" s="13"/>
      <c r="F11" s="15"/>
      <c r="G11" s="12"/>
      <c r="H11" s="13"/>
    </row>
    <row r="12" spans="2:8" ht="15.75" customHeight="1" x14ac:dyDescent="0.25">
      <c r="B12" s="6" t="s">
        <v>8</v>
      </c>
      <c r="D12" s="5"/>
      <c r="F12" s="6" t="s">
        <v>8</v>
      </c>
      <c r="H12" s="5"/>
    </row>
    <row r="13" spans="2:8" ht="15.75" customHeight="1" x14ac:dyDescent="0.25">
      <c r="B13" s="8" t="s">
        <v>4</v>
      </c>
      <c r="C13" s="7" t="s">
        <v>5</v>
      </c>
      <c r="D13" s="5" t="s">
        <v>6</v>
      </c>
      <c r="F13" s="8" t="s">
        <v>4</v>
      </c>
      <c r="G13" s="7" t="s">
        <v>5</v>
      </c>
      <c r="H13" s="5" t="s">
        <v>6</v>
      </c>
    </row>
    <row r="14" spans="2:8" ht="15.75" customHeight="1" x14ac:dyDescent="0.25">
      <c r="B14" s="8">
        <v>2500</v>
      </c>
      <c r="C14" s="16">
        <v>1000</v>
      </c>
      <c r="D14" s="10">
        <f>B14-C14</f>
        <v>1500</v>
      </c>
      <c r="F14" s="8">
        <v>1500</v>
      </c>
      <c r="G14" s="16">
        <v>500</v>
      </c>
      <c r="H14" s="10">
        <f>F14-G14</f>
        <v>1000</v>
      </c>
    </row>
    <row r="15" spans="2:8" ht="15.75" customHeight="1" x14ac:dyDescent="0.25">
      <c r="B15" s="15"/>
      <c r="C15" s="12"/>
      <c r="D15" s="13"/>
      <c r="F15" s="15"/>
      <c r="G15" s="12"/>
      <c r="H15" s="13"/>
    </row>
    <row r="16" spans="2:8" ht="15.75" customHeight="1" x14ac:dyDescent="0.25">
      <c r="B16" s="6" t="s">
        <v>9</v>
      </c>
      <c r="D16" s="5"/>
      <c r="F16" s="6" t="s">
        <v>9</v>
      </c>
      <c r="H16" s="5"/>
    </row>
    <row r="17" spans="2:8" ht="15.75" customHeight="1" x14ac:dyDescent="0.25">
      <c r="B17" s="17" t="s">
        <v>4</v>
      </c>
      <c r="C17" s="7" t="s">
        <v>5</v>
      </c>
      <c r="D17" s="5" t="s">
        <v>6</v>
      </c>
      <c r="F17" s="17" t="s">
        <v>4</v>
      </c>
      <c r="G17" s="7" t="s">
        <v>5</v>
      </c>
      <c r="H17" s="5" t="s">
        <v>6</v>
      </c>
    </row>
    <row r="18" spans="2:8" ht="15.75" customHeight="1" x14ac:dyDescent="0.25">
      <c r="B18" s="18">
        <v>1.44</v>
      </c>
      <c r="C18" s="19" t="s">
        <v>10</v>
      </c>
      <c r="D18" s="20">
        <v>1.44</v>
      </c>
      <c r="F18" s="18">
        <v>1.44</v>
      </c>
      <c r="G18" s="19" t="s">
        <v>10</v>
      </c>
      <c r="H18" s="20">
        <v>1.44</v>
      </c>
    </row>
    <row r="20" spans="2:8" ht="15.75" customHeight="1" x14ac:dyDescent="0.25">
      <c r="B20" s="7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E13"/>
  <sheetViews>
    <sheetView workbookViewId="0">
      <selection activeCell="B3" sqref="B3"/>
    </sheetView>
  </sheetViews>
  <sheetFormatPr defaultColWidth="12.6640625" defaultRowHeight="15.75" customHeight="1" x14ac:dyDescent="0.25"/>
  <cols>
    <col min="1" max="1" width="4" customWidth="1"/>
  </cols>
  <sheetData>
    <row r="2" spans="2:5" ht="15.6" x14ac:dyDescent="0.3">
      <c r="B2" s="1" t="s">
        <v>12</v>
      </c>
      <c r="C2" s="2"/>
      <c r="D2" s="2"/>
      <c r="E2" s="3"/>
    </row>
    <row r="3" spans="2:5" ht="15.75" customHeight="1" x14ac:dyDescent="0.25">
      <c r="B3" s="4" t="s">
        <v>13</v>
      </c>
      <c r="E3" s="5"/>
    </row>
    <row r="4" spans="2:5" ht="15.75" customHeight="1" x14ac:dyDescent="0.25">
      <c r="B4" s="6" t="s">
        <v>14</v>
      </c>
      <c r="C4" s="21" t="s">
        <v>4</v>
      </c>
      <c r="D4" s="21" t="s">
        <v>5</v>
      </c>
      <c r="E4" s="22" t="s">
        <v>6</v>
      </c>
    </row>
    <row r="5" spans="2:5" ht="15.75" customHeight="1" x14ac:dyDescent="0.25">
      <c r="B5" s="15" t="s">
        <v>15</v>
      </c>
      <c r="C5" s="23">
        <v>9170</v>
      </c>
      <c r="D5" s="24">
        <v>0.1</v>
      </c>
      <c r="E5" s="25">
        <f t="shared" ref="E5:E11" si="0">C5*(1-D5)</f>
        <v>8253</v>
      </c>
    </row>
    <row r="6" spans="2:5" ht="15.75" customHeight="1" x14ac:dyDescent="0.25">
      <c r="B6" s="4" t="s">
        <v>16</v>
      </c>
      <c r="C6" s="26">
        <v>12170</v>
      </c>
      <c r="D6" s="9">
        <v>0.1</v>
      </c>
      <c r="E6" s="14">
        <f t="shared" si="0"/>
        <v>10953</v>
      </c>
    </row>
    <row r="7" spans="2:5" ht="15.75" customHeight="1" x14ac:dyDescent="0.25">
      <c r="B7" s="15" t="s">
        <v>17</v>
      </c>
      <c r="C7" s="23">
        <v>16170</v>
      </c>
      <c r="D7" s="24">
        <v>0.1</v>
      </c>
      <c r="E7" s="25">
        <f t="shared" si="0"/>
        <v>14553</v>
      </c>
    </row>
    <row r="8" spans="2:5" ht="15.75" customHeight="1" x14ac:dyDescent="0.25">
      <c r="B8" s="4" t="s">
        <v>18</v>
      </c>
      <c r="C8" s="26">
        <v>21170</v>
      </c>
      <c r="D8" s="9">
        <v>0.1</v>
      </c>
      <c r="E8" s="14">
        <f t="shared" si="0"/>
        <v>19053</v>
      </c>
    </row>
    <row r="9" spans="2:5" ht="15.75" customHeight="1" x14ac:dyDescent="0.25">
      <c r="B9" s="15" t="s">
        <v>19</v>
      </c>
      <c r="C9" s="23">
        <v>26170</v>
      </c>
      <c r="D9" s="24">
        <v>0.1</v>
      </c>
      <c r="E9" s="25">
        <f t="shared" si="0"/>
        <v>23553</v>
      </c>
    </row>
    <row r="10" spans="2:5" ht="15.75" customHeight="1" x14ac:dyDescent="0.25">
      <c r="B10" s="4" t="s">
        <v>20</v>
      </c>
      <c r="C10" s="26">
        <v>31170</v>
      </c>
      <c r="D10" s="9">
        <v>0.1</v>
      </c>
      <c r="E10" s="14">
        <f t="shared" si="0"/>
        <v>28053</v>
      </c>
    </row>
    <row r="11" spans="2:5" ht="15.75" customHeight="1" x14ac:dyDescent="0.25">
      <c r="B11" s="27" t="s">
        <v>21</v>
      </c>
      <c r="C11" s="28">
        <v>36170</v>
      </c>
      <c r="D11" s="29">
        <v>0.1</v>
      </c>
      <c r="E11" s="30">
        <f t="shared" si="0"/>
        <v>32553</v>
      </c>
    </row>
    <row r="13" spans="2:5" ht="15.75" customHeight="1" x14ac:dyDescent="0.25">
      <c r="B13" s="7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2:I25"/>
  <sheetViews>
    <sheetView workbookViewId="0">
      <selection activeCell="B3" sqref="B3"/>
    </sheetView>
  </sheetViews>
  <sheetFormatPr defaultColWidth="12.6640625" defaultRowHeight="15.75" customHeight="1" x14ac:dyDescent="0.25"/>
  <cols>
    <col min="1" max="1" width="5" customWidth="1"/>
  </cols>
  <sheetData>
    <row r="2" spans="2:9" ht="15.6" x14ac:dyDescent="0.3">
      <c r="B2" s="1" t="s">
        <v>22</v>
      </c>
      <c r="C2" s="2"/>
      <c r="D2" s="2"/>
      <c r="E2" s="2"/>
      <c r="F2" s="2"/>
      <c r="G2" s="2"/>
      <c r="H2" s="2"/>
      <c r="I2" s="3"/>
    </row>
    <row r="3" spans="2:9" ht="15.75" customHeight="1" x14ac:dyDescent="0.25">
      <c r="B3" s="4" t="s">
        <v>13</v>
      </c>
      <c r="I3" s="5"/>
    </row>
    <row r="4" spans="2:9" ht="15.75" customHeight="1" x14ac:dyDescent="0.25">
      <c r="B4" s="6"/>
      <c r="C4" s="58" t="s">
        <v>4</v>
      </c>
      <c r="D4" s="59"/>
      <c r="E4" s="59"/>
      <c r="F4" s="21"/>
      <c r="G4" s="58" t="s">
        <v>6</v>
      </c>
      <c r="H4" s="59"/>
      <c r="I4" s="60"/>
    </row>
    <row r="5" spans="2:9" ht="15.75" customHeight="1" x14ac:dyDescent="0.25">
      <c r="B5" s="6" t="s">
        <v>14</v>
      </c>
      <c r="C5" s="21" t="s">
        <v>23</v>
      </c>
      <c r="D5" s="21" t="s">
        <v>24</v>
      </c>
      <c r="E5" s="21" t="s">
        <v>25</v>
      </c>
      <c r="F5" s="21" t="s">
        <v>5</v>
      </c>
      <c r="G5" s="21" t="s">
        <v>23</v>
      </c>
      <c r="H5" s="21" t="s">
        <v>24</v>
      </c>
      <c r="I5" s="22" t="s">
        <v>25</v>
      </c>
    </row>
    <row r="6" spans="2:9" ht="15.75" customHeight="1" x14ac:dyDescent="0.25">
      <c r="B6" s="15" t="s">
        <v>15</v>
      </c>
      <c r="C6" s="23">
        <v>2670</v>
      </c>
      <c r="D6" s="23">
        <v>3670</v>
      </c>
      <c r="E6" s="23">
        <v>5670</v>
      </c>
      <c r="F6" s="24">
        <v>0.1</v>
      </c>
      <c r="G6" s="23">
        <f t="shared" ref="G6:G12" si="0">C6*(1-F6)</f>
        <v>2403</v>
      </c>
      <c r="H6" s="23">
        <f t="shared" ref="H6:H12" si="1">D6*(1-F6)</f>
        <v>3303</v>
      </c>
      <c r="I6" s="25">
        <f t="shared" ref="I6:I12" si="2">E6*(1-F6)</f>
        <v>5103</v>
      </c>
    </row>
    <row r="7" spans="2:9" ht="15.75" customHeight="1" x14ac:dyDescent="0.25">
      <c r="B7" s="4" t="s">
        <v>16</v>
      </c>
      <c r="C7" s="26">
        <v>3170</v>
      </c>
      <c r="D7" s="26">
        <v>4360</v>
      </c>
      <c r="E7" s="26">
        <v>6560</v>
      </c>
      <c r="F7" s="9">
        <v>0.1</v>
      </c>
      <c r="G7" s="26">
        <f t="shared" si="0"/>
        <v>2853</v>
      </c>
      <c r="H7" s="26">
        <f t="shared" si="1"/>
        <v>3924</v>
      </c>
      <c r="I7" s="14">
        <f t="shared" si="2"/>
        <v>5904</v>
      </c>
    </row>
    <row r="8" spans="2:9" ht="15.75" customHeight="1" x14ac:dyDescent="0.25">
      <c r="B8" s="15" t="s">
        <v>17</v>
      </c>
      <c r="C8" s="23">
        <v>3670</v>
      </c>
      <c r="D8" s="23">
        <v>5050</v>
      </c>
      <c r="E8" s="23">
        <v>7450</v>
      </c>
      <c r="F8" s="24">
        <v>0.1</v>
      </c>
      <c r="G8" s="23">
        <f t="shared" si="0"/>
        <v>3303</v>
      </c>
      <c r="H8" s="23">
        <f t="shared" si="1"/>
        <v>4545</v>
      </c>
      <c r="I8" s="25">
        <f t="shared" si="2"/>
        <v>6705</v>
      </c>
    </row>
    <row r="9" spans="2:9" ht="15.75" customHeight="1" x14ac:dyDescent="0.25">
      <c r="B9" s="4" t="s">
        <v>18</v>
      </c>
      <c r="C9" s="26">
        <v>4170</v>
      </c>
      <c r="D9" s="26">
        <v>5740</v>
      </c>
      <c r="E9" s="26">
        <v>8340</v>
      </c>
      <c r="F9" s="9">
        <v>0.1</v>
      </c>
      <c r="G9" s="26">
        <f t="shared" si="0"/>
        <v>3753</v>
      </c>
      <c r="H9" s="26">
        <f t="shared" si="1"/>
        <v>5166</v>
      </c>
      <c r="I9" s="14">
        <f t="shared" si="2"/>
        <v>7506</v>
      </c>
    </row>
    <row r="10" spans="2:9" ht="15.75" customHeight="1" x14ac:dyDescent="0.25">
      <c r="B10" s="15" t="s">
        <v>19</v>
      </c>
      <c r="C10" s="23">
        <v>5170</v>
      </c>
      <c r="D10" s="23">
        <v>7110</v>
      </c>
      <c r="E10" s="23">
        <v>9910</v>
      </c>
      <c r="F10" s="24">
        <v>0.1</v>
      </c>
      <c r="G10" s="23">
        <f t="shared" si="0"/>
        <v>4653</v>
      </c>
      <c r="H10" s="23">
        <f t="shared" si="1"/>
        <v>6399</v>
      </c>
      <c r="I10" s="25">
        <f t="shared" si="2"/>
        <v>8919</v>
      </c>
    </row>
    <row r="11" spans="2:9" ht="15.75" customHeight="1" x14ac:dyDescent="0.25">
      <c r="B11" s="4" t="s">
        <v>20</v>
      </c>
      <c r="C11" s="26">
        <v>6170</v>
      </c>
      <c r="D11" s="26">
        <v>8490</v>
      </c>
      <c r="E11" s="26">
        <v>11490</v>
      </c>
      <c r="F11" s="9">
        <v>0.1</v>
      </c>
      <c r="G11" s="26">
        <f t="shared" si="0"/>
        <v>5553</v>
      </c>
      <c r="H11" s="26">
        <f t="shared" si="1"/>
        <v>7641</v>
      </c>
      <c r="I11" s="14">
        <f t="shared" si="2"/>
        <v>10341</v>
      </c>
    </row>
    <row r="12" spans="2:9" ht="15.75" customHeight="1" x14ac:dyDescent="0.25">
      <c r="B12" s="27" t="s">
        <v>21</v>
      </c>
      <c r="C12" s="28">
        <v>7170</v>
      </c>
      <c r="D12" s="28">
        <v>9860</v>
      </c>
      <c r="E12" s="28">
        <v>13060</v>
      </c>
      <c r="F12" s="29">
        <v>0.1</v>
      </c>
      <c r="G12" s="28">
        <f t="shared" si="0"/>
        <v>6453</v>
      </c>
      <c r="H12" s="28">
        <f t="shared" si="1"/>
        <v>8874</v>
      </c>
      <c r="I12" s="30">
        <f t="shared" si="2"/>
        <v>11754</v>
      </c>
    </row>
    <row r="14" spans="2:9" ht="15.75" customHeight="1" x14ac:dyDescent="0.25">
      <c r="B14" s="7" t="s">
        <v>11</v>
      </c>
    </row>
    <row r="19" spans="3:5" ht="13.8" x14ac:dyDescent="0.3">
      <c r="C19" s="31"/>
      <c r="D19" s="31"/>
      <c r="E19" s="31"/>
    </row>
    <row r="20" spans="3:5" ht="13.8" x14ac:dyDescent="0.3">
      <c r="C20" s="31"/>
      <c r="D20" s="31"/>
      <c r="E20" s="31"/>
    </row>
    <row r="21" spans="3:5" ht="13.8" x14ac:dyDescent="0.3">
      <c r="C21" s="31"/>
      <c r="D21" s="31"/>
      <c r="E21" s="31"/>
    </row>
    <row r="22" spans="3:5" ht="13.8" x14ac:dyDescent="0.3">
      <c r="C22" s="31"/>
      <c r="D22" s="31"/>
      <c r="E22" s="31"/>
    </row>
    <row r="23" spans="3:5" ht="13.8" x14ac:dyDescent="0.3">
      <c r="C23" s="31"/>
      <c r="D23" s="31"/>
      <c r="E23" s="31"/>
    </row>
    <row r="24" spans="3:5" ht="13.8" x14ac:dyDescent="0.3">
      <c r="C24" s="31"/>
      <c r="D24" s="31"/>
      <c r="E24" s="31"/>
    </row>
    <row r="25" spans="3:5" ht="13.8" x14ac:dyDescent="0.3">
      <c r="C25" s="31"/>
      <c r="D25" s="31"/>
      <c r="E25" s="31"/>
    </row>
  </sheetData>
  <mergeCells count="2">
    <mergeCell ref="C4:E4"/>
    <mergeCell ref="G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B2:E28"/>
  <sheetViews>
    <sheetView workbookViewId="0"/>
  </sheetViews>
  <sheetFormatPr defaultColWidth="12.6640625" defaultRowHeight="15.75" customHeight="1" x14ac:dyDescent="0.25"/>
  <cols>
    <col min="1" max="1" width="4.109375" customWidth="1"/>
    <col min="2" max="2" width="25" customWidth="1"/>
    <col min="3" max="3" width="15.77734375" customWidth="1"/>
    <col min="5" max="5" width="15.6640625" customWidth="1"/>
  </cols>
  <sheetData>
    <row r="2" spans="2:5" ht="15.75" customHeight="1" x14ac:dyDescent="0.25">
      <c r="B2" s="32" t="s">
        <v>26</v>
      </c>
      <c r="C2" s="2"/>
      <c r="D2" s="2"/>
      <c r="E2" s="3"/>
    </row>
    <row r="3" spans="2:5" ht="15.75" customHeight="1" x14ac:dyDescent="0.25">
      <c r="B3" s="4" t="s">
        <v>27</v>
      </c>
      <c r="E3" s="5"/>
    </row>
    <row r="4" spans="2:5" ht="15.75" customHeight="1" x14ac:dyDescent="0.25">
      <c r="B4" s="33" t="s">
        <v>28</v>
      </c>
      <c r="C4" s="34" t="s">
        <v>29</v>
      </c>
      <c r="D4" s="21" t="s">
        <v>5</v>
      </c>
      <c r="E4" s="35" t="s">
        <v>30</v>
      </c>
    </row>
    <row r="5" spans="2:5" ht="15.75" customHeight="1" x14ac:dyDescent="0.25">
      <c r="B5" s="15" t="s">
        <v>31</v>
      </c>
      <c r="C5" s="23">
        <v>0.67</v>
      </c>
      <c r="D5" s="24">
        <v>0.05</v>
      </c>
      <c r="E5" s="25">
        <f t="shared" ref="E5:E10" si="0">C5*(1-D5)</f>
        <v>0.63649999999999995</v>
      </c>
    </row>
    <row r="6" spans="2:5" ht="15.75" customHeight="1" x14ac:dyDescent="0.25">
      <c r="B6" s="4" t="s">
        <v>32</v>
      </c>
      <c r="C6" s="26">
        <v>0.84</v>
      </c>
      <c r="D6" s="9">
        <v>0.05</v>
      </c>
      <c r="E6" s="14">
        <f t="shared" si="0"/>
        <v>0.79799999999999993</v>
      </c>
    </row>
    <row r="7" spans="2:5" ht="15.75" customHeight="1" x14ac:dyDescent="0.25">
      <c r="B7" s="15" t="s">
        <v>33</v>
      </c>
      <c r="C7" s="23">
        <v>0.95</v>
      </c>
      <c r="D7" s="24">
        <v>0.05</v>
      </c>
      <c r="E7" s="25">
        <f t="shared" si="0"/>
        <v>0.90249999999999997</v>
      </c>
    </row>
    <row r="8" spans="2:5" ht="15.75" customHeight="1" x14ac:dyDescent="0.25">
      <c r="B8" s="4" t="s">
        <v>34</v>
      </c>
      <c r="C8" s="26">
        <v>1.1499999999999999</v>
      </c>
      <c r="D8" s="9">
        <v>0.05</v>
      </c>
      <c r="E8" s="14">
        <f t="shared" si="0"/>
        <v>1.0924999999999998</v>
      </c>
    </row>
    <row r="9" spans="2:5" ht="15.75" customHeight="1" x14ac:dyDescent="0.25">
      <c r="B9" s="15" t="s">
        <v>35</v>
      </c>
      <c r="C9" s="23">
        <v>1.53</v>
      </c>
      <c r="D9" s="24">
        <v>0.05</v>
      </c>
      <c r="E9" s="25">
        <f t="shared" si="0"/>
        <v>1.4535</v>
      </c>
    </row>
    <row r="10" spans="2:5" ht="15.75" customHeight="1" x14ac:dyDescent="0.25">
      <c r="B10" s="36" t="s">
        <v>36</v>
      </c>
      <c r="C10" s="37">
        <v>1.92</v>
      </c>
      <c r="D10" s="38">
        <v>0.05</v>
      </c>
      <c r="E10" s="20">
        <f t="shared" si="0"/>
        <v>1.8239999999999998</v>
      </c>
    </row>
    <row r="12" spans="2:5" ht="15.75" customHeight="1" x14ac:dyDescent="0.25">
      <c r="B12" s="7" t="s">
        <v>37</v>
      </c>
    </row>
    <row r="13" spans="2:5" ht="15.75" customHeight="1" x14ac:dyDescent="0.25">
      <c r="B13" s="7" t="s">
        <v>38</v>
      </c>
    </row>
    <row r="14" spans="2:5" ht="15.75" customHeight="1" x14ac:dyDescent="0.25">
      <c r="B14" s="7" t="s">
        <v>39</v>
      </c>
    </row>
    <row r="16" spans="2:5" ht="15.75" customHeight="1" x14ac:dyDescent="0.25">
      <c r="B16" s="32" t="s">
        <v>40</v>
      </c>
      <c r="C16" s="2"/>
      <c r="D16" s="2"/>
      <c r="E16" s="3"/>
    </row>
    <row r="17" spans="2:5" ht="15.75" customHeight="1" x14ac:dyDescent="0.25">
      <c r="B17" s="4" t="s">
        <v>41</v>
      </c>
      <c r="E17" s="5"/>
    </row>
    <row r="18" spans="2:5" ht="15.75" customHeight="1" x14ac:dyDescent="0.25">
      <c r="B18" s="33" t="s">
        <v>42</v>
      </c>
      <c r="C18" s="34" t="s">
        <v>29</v>
      </c>
      <c r="D18" s="21" t="s">
        <v>5</v>
      </c>
      <c r="E18" s="35" t="s">
        <v>30</v>
      </c>
    </row>
    <row r="19" spans="2:5" ht="15.75" customHeight="1" x14ac:dyDescent="0.25">
      <c r="B19" s="15" t="s">
        <v>31</v>
      </c>
      <c r="C19" s="23">
        <v>1.42</v>
      </c>
      <c r="D19" s="24">
        <v>0.05</v>
      </c>
      <c r="E19" s="25">
        <f t="shared" ref="E19:E24" si="1">C19*(1-D19)</f>
        <v>1.349</v>
      </c>
    </row>
    <row r="20" spans="2:5" ht="15.75" customHeight="1" x14ac:dyDescent="0.25">
      <c r="B20" s="4" t="s">
        <v>32</v>
      </c>
      <c r="C20" s="26">
        <v>1.78</v>
      </c>
      <c r="D20" s="9">
        <v>0.05</v>
      </c>
      <c r="E20" s="14">
        <f t="shared" si="1"/>
        <v>1.6909999999999998</v>
      </c>
    </row>
    <row r="21" spans="2:5" ht="15.75" customHeight="1" x14ac:dyDescent="0.25">
      <c r="B21" s="15" t="s">
        <v>33</v>
      </c>
      <c r="C21" s="23">
        <v>2.02</v>
      </c>
      <c r="D21" s="24">
        <v>0.05</v>
      </c>
      <c r="E21" s="25">
        <f t="shared" si="1"/>
        <v>1.9189999999999998</v>
      </c>
    </row>
    <row r="22" spans="2:5" ht="15.75" customHeight="1" x14ac:dyDescent="0.25">
      <c r="B22" s="4" t="s">
        <v>34</v>
      </c>
      <c r="C22" s="26">
        <v>2.4300000000000002</v>
      </c>
      <c r="D22" s="9">
        <v>0.05</v>
      </c>
      <c r="E22" s="14">
        <f t="shared" si="1"/>
        <v>2.3085</v>
      </c>
    </row>
    <row r="23" spans="2:5" ht="15.75" customHeight="1" x14ac:dyDescent="0.25">
      <c r="B23" s="15" t="s">
        <v>35</v>
      </c>
      <c r="C23" s="23">
        <v>3.23</v>
      </c>
      <c r="D23" s="24">
        <v>0.05</v>
      </c>
      <c r="E23" s="25">
        <f t="shared" si="1"/>
        <v>3.0684999999999998</v>
      </c>
    </row>
    <row r="24" spans="2:5" ht="15.75" customHeight="1" x14ac:dyDescent="0.25">
      <c r="B24" s="36" t="s">
        <v>36</v>
      </c>
      <c r="C24" s="37">
        <v>4.04</v>
      </c>
      <c r="D24" s="38">
        <v>0.05</v>
      </c>
      <c r="E24" s="20">
        <f t="shared" si="1"/>
        <v>3.8379999999999996</v>
      </c>
    </row>
    <row r="26" spans="2:5" ht="15.75" customHeight="1" x14ac:dyDescent="0.25">
      <c r="B26" s="7" t="s">
        <v>37</v>
      </c>
    </row>
    <row r="27" spans="2:5" ht="15.75" customHeight="1" x14ac:dyDescent="0.25">
      <c r="B27" s="7" t="s">
        <v>38</v>
      </c>
    </row>
    <row r="28" spans="2:5" ht="15.75" customHeight="1" x14ac:dyDescent="0.25">
      <c r="B28" s="7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B2:E26"/>
  <sheetViews>
    <sheetView workbookViewId="0">
      <selection activeCell="J36" sqref="J36"/>
    </sheetView>
  </sheetViews>
  <sheetFormatPr defaultColWidth="12.6640625" defaultRowHeight="15.75" customHeight="1" x14ac:dyDescent="0.25"/>
  <cols>
    <col min="1" max="1" width="3.77734375" customWidth="1"/>
    <col min="2" max="2" width="20.6640625" customWidth="1"/>
    <col min="5" max="5" width="14.6640625" customWidth="1"/>
  </cols>
  <sheetData>
    <row r="2" spans="2:5" ht="15.75" customHeight="1" x14ac:dyDescent="0.25">
      <c r="B2" s="32" t="s">
        <v>89</v>
      </c>
      <c r="C2" s="2"/>
      <c r="D2" s="2"/>
      <c r="E2" s="3"/>
    </row>
    <row r="3" spans="2:5" ht="15.75" customHeight="1" x14ac:dyDescent="0.25">
      <c r="B3" s="4" t="s">
        <v>43</v>
      </c>
      <c r="E3" s="5"/>
    </row>
    <row r="4" spans="2:5" ht="15.75" customHeight="1" x14ac:dyDescent="0.25">
      <c r="B4" s="33" t="s">
        <v>44</v>
      </c>
      <c r="C4" s="34" t="s">
        <v>45</v>
      </c>
      <c r="D4" s="21" t="s">
        <v>5</v>
      </c>
      <c r="E4" s="35" t="s">
        <v>46</v>
      </c>
    </row>
    <row r="5" spans="2:5" ht="15.75" customHeight="1" x14ac:dyDescent="0.25">
      <c r="B5" s="15" t="s">
        <v>47</v>
      </c>
      <c r="C5" s="23">
        <v>12485</v>
      </c>
      <c r="D5" s="24">
        <v>0.05</v>
      </c>
      <c r="E5" s="25">
        <f t="shared" ref="E5:E10" si="0">C5*(1-D5)</f>
        <v>11860.75</v>
      </c>
    </row>
    <row r="6" spans="2:5" ht="15.75" customHeight="1" x14ac:dyDescent="0.25">
      <c r="B6" s="4" t="s">
        <v>48</v>
      </c>
      <c r="C6" s="26">
        <v>35752.5</v>
      </c>
      <c r="D6" s="9">
        <v>0.05</v>
      </c>
      <c r="E6" s="14">
        <f t="shared" si="0"/>
        <v>33964.875</v>
      </c>
    </row>
    <row r="7" spans="2:5" ht="15.75" customHeight="1" x14ac:dyDescent="0.25">
      <c r="B7" s="15" t="s">
        <v>49</v>
      </c>
      <c r="C7" s="23">
        <v>56750</v>
      </c>
      <c r="D7" s="24">
        <v>0.05</v>
      </c>
      <c r="E7" s="25">
        <f t="shared" si="0"/>
        <v>53912.5</v>
      </c>
    </row>
    <row r="8" spans="2:5" ht="15.75" customHeight="1" x14ac:dyDescent="0.25">
      <c r="B8" s="4" t="s">
        <v>50</v>
      </c>
      <c r="C8" s="26">
        <v>107825</v>
      </c>
      <c r="D8" s="9">
        <v>0.05</v>
      </c>
      <c r="E8" s="14">
        <f t="shared" si="0"/>
        <v>102433.75</v>
      </c>
    </row>
    <row r="9" spans="2:5" ht="15.75" customHeight="1" x14ac:dyDescent="0.25">
      <c r="B9" s="15" t="s">
        <v>51</v>
      </c>
      <c r="C9" s="23">
        <v>153225</v>
      </c>
      <c r="D9" s="24">
        <v>0.05</v>
      </c>
      <c r="E9" s="25">
        <f t="shared" si="0"/>
        <v>145563.75</v>
      </c>
    </row>
    <row r="10" spans="2:5" ht="15.75" customHeight="1" x14ac:dyDescent="0.25">
      <c r="B10" s="36" t="s">
        <v>52</v>
      </c>
      <c r="C10" s="37">
        <v>192950</v>
      </c>
      <c r="D10" s="38">
        <v>0.05</v>
      </c>
      <c r="E10" s="20">
        <f t="shared" si="0"/>
        <v>183302.5</v>
      </c>
    </row>
    <row r="12" spans="2:5" ht="15.75" customHeight="1" x14ac:dyDescent="0.25">
      <c r="B12" s="7" t="s">
        <v>38</v>
      </c>
    </row>
    <row r="13" spans="2:5" ht="15.75" customHeight="1" x14ac:dyDescent="0.25">
      <c r="B13" s="7" t="s">
        <v>39</v>
      </c>
    </row>
    <row r="15" spans="2:5" ht="15.75" customHeight="1" x14ac:dyDescent="0.25">
      <c r="B15" s="32" t="s">
        <v>90</v>
      </c>
      <c r="C15" s="2"/>
      <c r="D15" s="2"/>
      <c r="E15" s="3"/>
    </row>
    <row r="16" spans="2:5" ht="15.75" customHeight="1" x14ac:dyDescent="0.25">
      <c r="B16" s="4" t="s">
        <v>53</v>
      </c>
      <c r="E16" s="5"/>
    </row>
    <row r="17" spans="2:5" ht="15.75" customHeight="1" x14ac:dyDescent="0.25">
      <c r="B17" s="33" t="s">
        <v>54</v>
      </c>
      <c r="C17" s="34" t="s">
        <v>45</v>
      </c>
      <c r="D17" s="21" t="s">
        <v>5</v>
      </c>
      <c r="E17" s="35" t="s">
        <v>46</v>
      </c>
    </row>
    <row r="18" spans="2:5" ht="15.75" customHeight="1" x14ac:dyDescent="0.25">
      <c r="B18" s="15" t="s">
        <v>55</v>
      </c>
      <c r="C18" s="23">
        <v>11350</v>
      </c>
      <c r="D18" s="24">
        <v>0.05</v>
      </c>
      <c r="E18" s="25">
        <f t="shared" ref="E18:E23" si="1">C18*(1-D18)</f>
        <v>10782.5</v>
      </c>
    </row>
    <row r="19" spans="2:5" ht="15.75" customHeight="1" x14ac:dyDescent="0.25">
      <c r="B19" s="4" t="s">
        <v>47</v>
      </c>
      <c r="C19" s="26">
        <v>22132.5</v>
      </c>
      <c r="D19" s="9">
        <v>0.05</v>
      </c>
      <c r="E19" s="14">
        <f t="shared" si="1"/>
        <v>21025.875</v>
      </c>
    </row>
    <row r="20" spans="2:5" ht="15.75" customHeight="1" x14ac:dyDescent="0.25">
      <c r="B20" s="15" t="s">
        <v>56</v>
      </c>
      <c r="C20" s="23">
        <v>53912.5</v>
      </c>
      <c r="D20" s="24">
        <v>0.05</v>
      </c>
      <c r="E20" s="25">
        <f t="shared" si="1"/>
        <v>51216.875</v>
      </c>
    </row>
    <row r="21" spans="2:5" ht="15.75" customHeight="1" x14ac:dyDescent="0.25">
      <c r="B21" s="4" t="s">
        <v>49</v>
      </c>
      <c r="C21" s="26">
        <v>104987.5</v>
      </c>
      <c r="D21" s="9">
        <v>0.05</v>
      </c>
      <c r="E21" s="14">
        <f t="shared" si="1"/>
        <v>99738.125</v>
      </c>
    </row>
    <row r="22" spans="2:5" ht="15.75" customHeight="1" x14ac:dyDescent="0.25">
      <c r="B22" s="15" t="s">
        <v>57</v>
      </c>
      <c r="C22" s="23">
        <v>153225</v>
      </c>
      <c r="D22" s="24">
        <v>0.05</v>
      </c>
      <c r="E22" s="25">
        <f t="shared" si="1"/>
        <v>145563.75</v>
      </c>
    </row>
    <row r="23" spans="2:5" ht="15.75" customHeight="1" x14ac:dyDescent="0.25">
      <c r="B23" s="36" t="s">
        <v>50</v>
      </c>
      <c r="C23" s="37">
        <v>198625</v>
      </c>
      <c r="D23" s="38">
        <v>0.05</v>
      </c>
      <c r="E23" s="20">
        <f t="shared" si="1"/>
        <v>188693.75</v>
      </c>
    </row>
    <row r="25" spans="2:5" ht="15.75" customHeight="1" x14ac:dyDescent="0.25">
      <c r="B25" s="7" t="s">
        <v>38</v>
      </c>
    </row>
    <row r="26" spans="2:5" ht="15.75" customHeight="1" x14ac:dyDescent="0.25">
      <c r="B26" s="7" t="s">
        <v>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B2:E17"/>
  <sheetViews>
    <sheetView workbookViewId="0"/>
  </sheetViews>
  <sheetFormatPr defaultColWidth="12.6640625" defaultRowHeight="15.75" customHeight="1" x14ac:dyDescent="0.25"/>
  <cols>
    <col min="1" max="1" width="4.44140625" customWidth="1"/>
  </cols>
  <sheetData>
    <row r="2" spans="2:5" ht="15.6" x14ac:dyDescent="0.3">
      <c r="B2" s="1" t="s">
        <v>58</v>
      </c>
      <c r="C2" s="2"/>
      <c r="D2" s="2"/>
      <c r="E2" s="3"/>
    </row>
    <row r="3" spans="2:5" ht="15.75" customHeight="1" x14ac:dyDescent="0.25">
      <c r="B3" s="39" t="s">
        <v>13</v>
      </c>
      <c r="C3" s="40"/>
      <c r="D3" s="40"/>
      <c r="E3" s="41"/>
    </row>
    <row r="4" spans="2:5" ht="15.75" customHeight="1" x14ac:dyDescent="0.25">
      <c r="B4" s="6" t="s">
        <v>14</v>
      </c>
      <c r="C4" s="21" t="s">
        <v>4</v>
      </c>
      <c r="D4" s="21" t="s">
        <v>5</v>
      </c>
      <c r="E4" s="22" t="s">
        <v>6</v>
      </c>
    </row>
    <row r="5" spans="2:5" ht="15.75" customHeight="1" x14ac:dyDescent="0.25">
      <c r="B5" s="15" t="s">
        <v>15</v>
      </c>
      <c r="C5" s="23">
        <v>10080</v>
      </c>
      <c r="D5" s="24">
        <v>0.05</v>
      </c>
      <c r="E5" s="25">
        <f t="shared" ref="E5:E11" si="0">C5*(1-D5)</f>
        <v>9576</v>
      </c>
    </row>
    <row r="6" spans="2:5" ht="15.75" customHeight="1" x14ac:dyDescent="0.25">
      <c r="B6" s="4" t="s">
        <v>16</v>
      </c>
      <c r="C6" s="26">
        <v>11040</v>
      </c>
      <c r="D6" s="9">
        <v>0.05</v>
      </c>
      <c r="E6" s="14">
        <f t="shared" si="0"/>
        <v>10488</v>
      </c>
    </row>
    <row r="7" spans="2:5" ht="15.75" customHeight="1" x14ac:dyDescent="0.25">
      <c r="B7" s="15" t="s">
        <v>17</v>
      </c>
      <c r="C7" s="23">
        <v>12288</v>
      </c>
      <c r="D7" s="24">
        <v>0.05</v>
      </c>
      <c r="E7" s="25">
        <f t="shared" si="0"/>
        <v>11673.599999999999</v>
      </c>
    </row>
    <row r="8" spans="2:5" ht="15.75" customHeight="1" x14ac:dyDescent="0.25">
      <c r="B8" s="4" t="s">
        <v>18</v>
      </c>
      <c r="C8" s="26">
        <v>13860</v>
      </c>
      <c r="D8" s="9">
        <v>0.05</v>
      </c>
      <c r="E8" s="14">
        <f t="shared" si="0"/>
        <v>13167</v>
      </c>
    </row>
    <row r="9" spans="2:5" ht="15.75" customHeight="1" x14ac:dyDescent="0.25">
      <c r="B9" s="15" t="s">
        <v>19</v>
      </c>
      <c r="C9" s="23">
        <v>15780</v>
      </c>
      <c r="D9" s="24">
        <v>0.05</v>
      </c>
      <c r="E9" s="25">
        <f t="shared" si="0"/>
        <v>14991</v>
      </c>
    </row>
    <row r="10" spans="2:5" ht="15.75" customHeight="1" x14ac:dyDescent="0.25">
      <c r="B10" s="4" t="s">
        <v>20</v>
      </c>
      <c r="C10" s="26">
        <v>18000</v>
      </c>
      <c r="D10" s="9">
        <v>0.05</v>
      </c>
      <c r="E10" s="14">
        <f t="shared" si="0"/>
        <v>17100</v>
      </c>
    </row>
    <row r="11" spans="2:5" ht="15.75" customHeight="1" x14ac:dyDescent="0.25">
      <c r="B11" s="15" t="s">
        <v>21</v>
      </c>
      <c r="C11" s="23">
        <v>20484</v>
      </c>
      <c r="D11" s="24">
        <v>0.05</v>
      </c>
      <c r="E11" s="25">
        <f t="shared" si="0"/>
        <v>19459.8</v>
      </c>
    </row>
    <row r="12" spans="2:5" ht="15.75" customHeight="1" x14ac:dyDescent="0.25">
      <c r="B12" s="4"/>
      <c r="C12" s="26"/>
      <c r="D12" s="9"/>
      <c r="E12" s="5"/>
    </row>
    <row r="13" spans="2:5" ht="15.75" customHeight="1" x14ac:dyDescent="0.25">
      <c r="B13" s="6" t="s">
        <v>8</v>
      </c>
      <c r="E13" s="5"/>
    </row>
    <row r="14" spans="2:5" ht="15.75" customHeight="1" x14ac:dyDescent="0.25">
      <c r="B14" s="8" t="s">
        <v>4</v>
      </c>
      <c r="C14" s="7" t="s">
        <v>5</v>
      </c>
      <c r="D14" s="7" t="s">
        <v>6</v>
      </c>
      <c r="E14" s="5"/>
    </row>
    <row r="15" spans="2:5" ht="15.75" customHeight="1" x14ac:dyDescent="0.25">
      <c r="B15" s="42">
        <v>1500</v>
      </c>
      <c r="C15" s="43">
        <v>500</v>
      </c>
      <c r="D15" s="43">
        <f>B15-C15</f>
        <v>1000</v>
      </c>
      <c r="E15" s="44"/>
    </row>
    <row r="16" spans="2:5" ht="15.75" customHeight="1" x14ac:dyDescent="0.25">
      <c r="B16" s="16"/>
      <c r="C16" s="16"/>
    </row>
    <row r="17" spans="2:2" ht="15.75" customHeight="1" x14ac:dyDescent="0.25">
      <c r="B17" s="7" t="s">
        <v>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B2:E14"/>
  <sheetViews>
    <sheetView workbookViewId="0">
      <selection activeCell="H30" sqref="H30"/>
    </sheetView>
  </sheetViews>
  <sheetFormatPr defaultColWidth="12.6640625" defaultRowHeight="15.75" customHeight="1" x14ac:dyDescent="0.25"/>
  <cols>
    <col min="1" max="1" width="6.109375" customWidth="1"/>
    <col min="2" max="2" width="20" customWidth="1"/>
    <col min="3" max="3" width="26.33203125" customWidth="1"/>
    <col min="5" max="5" width="37.33203125" bestFit="1" customWidth="1"/>
  </cols>
  <sheetData>
    <row r="2" spans="2:5" ht="15.6" x14ac:dyDescent="0.3">
      <c r="B2" s="1" t="s">
        <v>91</v>
      </c>
      <c r="C2" s="3"/>
      <c r="E2" s="7" t="s">
        <v>60</v>
      </c>
    </row>
    <row r="3" spans="2:5" ht="37.049999999999997" customHeight="1" x14ac:dyDescent="0.25">
      <c r="B3" s="61" t="s">
        <v>61</v>
      </c>
      <c r="C3" s="62"/>
    </row>
    <row r="4" spans="2:5" ht="15.75" customHeight="1" x14ac:dyDescent="0.25">
      <c r="B4" s="6" t="s">
        <v>62</v>
      </c>
      <c r="C4" s="22" t="s">
        <v>63</v>
      </c>
    </row>
    <row r="5" spans="2:5" ht="15.75" customHeight="1" x14ac:dyDescent="0.25">
      <c r="B5" s="15" t="s">
        <v>64</v>
      </c>
      <c r="C5" s="45">
        <v>0.02</v>
      </c>
    </row>
    <row r="6" spans="2:5" ht="15.75" customHeight="1" x14ac:dyDescent="0.25">
      <c r="B6" s="4" t="s">
        <v>65</v>
      </c>
      <c r="C6" s="46">
        <v>2.5000000000000001E-2</v>
      </c>
    </row>
    <row r="7" spans="2:5" ht="15.75" customHeight="1" x14ac:dyDescent="0.25">
      <c r="B7" s="15" t="s">
        <v>66</v>
      </c>
      <c r="C7" s="45">
        <v>0.03</v>
      </c>
    </row>
    <row r="8" spans="2:5" ht="15.75" customHeight="1" x14ac:dyDescent="0.25">
      <c r="B8" s="4" t="s">
        <v>67</v>
      </c>
      <c r="C8" s="46">
        <v>3.5000000000000003E-2</v>
      </c>
    </row>
    <row r="9" spans="2:5" ht="15.75" customHeight="1" x14ac:dyDescent="0.25">
      <c r="B9" s="15" t="s">
        <v>68</v>
      </c>
      <c r="C9" s="45">
        <v>0.04</v>
      </c>
    </row>
    <row r="10" spans="2:5" ht="15.75" customHeight="1" x14ac:dyDescent="0.25">
      <c r="B10" s="4" t="s">
        <v>69</v>
      </c>
      <c r="C10" s="46">
        <v>4.4999999999999998E-2</v>
      </c>
    </row>
    <row r="11" spans="2:5" ht="15.75" customHeight="1" x14ac:dyDescent="0.25">
      <c r="B11" s="15" t="s">
        <v>70</v>
      </c>
      <c r="C11" s="45">
        <v>0.05</v>
      </c>
    </row>
    <row r="12" spans="2:5" ht="15.75" customHeight="1" x14ac:dyDescent="0.25">
      <c r="B12" s="36" t="s">
        <v>71</v>
      </c>
      <c r="C12" s="47">
        <v>5.5E-2</v>
      </c>
    </row>
    <row r="14" spans="2:5" ht="15.75" customHeight="1" x14ac:dyDescent="0.25">
      <c r="B14" s="7" t="s">
        <v>92</v>
      </c>
    </row>
  </sheetData>
  <mergeCells count="1">
    <mergeCell ref="B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B3:E15"/>
  <sheetViews>
    <sheetView workbookViewId="0"/>
  </sheetViews>
  <sheetFormatPr defaultColWidth="12.6640625" defaultRowHeight="15.75" customHeight="1" x14ac:dyDescent="0.25"/>
  <cols>
    <col min="2" max="2" width="24.109375" customWidth="1"/>
  </cols>
  <sheetData>
    <row r="3" spans="2:5" ht="29.25" customHeight="1" x14ac:dyDescent="0.25">
      <c r="B3" s="63" t="s">
        <v>72</v>
      </c>
      <c r="C3" s="64"/>
      <c r="D3" s="64"/>
      <c r="E3" s="65"/>
    </row>
    <row r="4" spans="2:5" ht="13.2" x14ac:dyDescent="0.25">
      <c r="B4" s="66" t="s">
        <v>73</v>
      </c>
      <c r="C4" s="69" t="s">
        <v>74</v>
      </c>
      <c r="D4" s="64"/>
      <c r="E4" s="65"/>
    </row>
    <row r="5" spans="2:5" ht="13.2" x14ac:dyDescent="0.25">
      <c r="B5" s="67"/>
      <c r="C5" s="48" t="s">
        <v>75</v>
      </c>
      <c r="D5" s="48" t="s">
        <v>76</v>
      </c>
      <c r="E5" s="48" t="s">
        <v>77</v>
      </c>
    </row>
    <row r="6" spans="2:5" ht="13.2" x14ac:dyDescent="0.25">
      <c r="B6" s="68"/>
      <c r="C6" s="49"/>
      <c r="D6" s="50" t="s">
        <v>78</v>
      </c>
      <c r="E6" s="50" t="s">
        <v>79</v>
      </c>
    </row>
    <row r="7" spans="2:5" ht="13.2" x14ac:dyDescent="0.25">
      <c r="B7" s="51" t="s">
        <v>80</v>
      </c>
      <c r="C7" s="52">
        <v>13800</v>
      </c>
      <c r="D7" s="52">
        <v>13593</v>
      </c>
      <c r="E7" s="52">
        <v>13100</v>
      </c>
    </row>
    <row r="8" spans="2:5" ht="13.2" x14ac:dyDescent="0.25">
      <c r="B8" s="49" t="s">
        <v>81</v>
      </c>
      <c r="C8" s="53">
        <v>18960</v>
      </c>
      <c r="D8" s="54">
        <v>18676</v>
      </c>
      <c r="E8" s="54">
        <v>18012</v>
      </c>
    </row>
    <row r="9" spans="2:5" ht="13.2" x14ac:dyDescent="0.25">
      <c r="B9" s="51" t="s">
        <v>82</v>
      </c>
      <c r="C9" s="55">
        <v>20640</v>
      </c>
      <c r="D9" s="55">
        <v>20330</v>
      </c>
      <c r="E9" s="55">
        <v>19608</v>
      </c>
    </row>
    <row r="10" spans="2:5" ht="13.2" x14ac:dyDescent="0.25">
      <c r="B10" s="49" t="s">
        <v>83</v>
      </c>
      <c r="C10" s="54">
        <v>27540</v>
      </c>
      <c r="D10" s="54">
        <v>27127</v>
      </c>
      <c r="E10" s="54">
        <v>26163</v>
      </c>
    </row>
    <row r="11" spans="2:5" ht="13.2" x14ac:dyDescent="0.25">
      <c r="B11" s="51" t="s">
        <v>84</v>
      </c>
      <c r="C11" s="55">
        <v>34380</v>
      </c>
      <c r="D11" s="55">
        <v>33864</v>
      </c>
      <c r="E11" s="55">
        <v>32661</v>
      </c>
    </row>
    <row r="12" spans="2:5" ht="13.2" x14ac:dyDescent="0.25">
      <c r="B12" s="49" t="s">
        <v>85</v>
      </c>
      <c r="C12" s="54">
        <v>41220</v>
      </c>
      <c r="D12" s="54">
        <v>40602</v>
      </c>
      <c r="E12" s="54">
        <v>39159</v>
      </c>
    </row>
    <row r="13" spans="2:5" ht="13.2" x14ac:dyDescent="0.25">
      <c r="B13" s="56" t="s">
        <v>86</v>
      </c>
      <c r="C13" s="55">
        <v>48600</v>
      </c>
      <c r="D13" s="55">
        <v>47871</v>
      </c>
      <c r="E13" s="55">
        <v>46170</v>
      </c>
    </row>
    <row r="14" spans="2:5" ht="13.2" x14ac:dyDescent="0.25">
      <c r="B14" s="49" t="s">
        <v>87</v>
      </c>
      <c r="C14" s="54">
        <v>55320</v>
      </c>
      <c r="D14" s="54">
        <v>54490</v>
      </c>
      <c r="E14" s="54">
        <v>52554</v>
      </c>
    </row>
    <row r="15" spans="2:5" ht="13.2" x14ac:dyDescent="0.25">
      <c r="B15" s="57" t="s">
        <v>88</v>
      </c>
      <c r="C15" s="57"/>
    </row>
  </sheetData>
  <mergeCells count="3">
    <mergeCell ref="B3:E3"/>
    <mergeCell ref="B4:B6"/>
    <mergeCell ref="C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440679D17D9845B93CDF7A8624354B" ma:contentTypeVersion="31" ma:contentTypeDescription="Create a new document." ma:contentTypeScope="" ma:versionID="37a06a1a41bd1c37aaa4272f4bbda003">
  <xsd:schema xmlns:xsd="http://www.w3.org/2001/XMLSchema" xmlns:xs="http://www.w3.org/2001/XMLSchema" xmlns:p="http://schemas.microsoft.com/office/2006/metadata/properties" xmlns:ns2="54c39503-3629-4c9f-be7e-2a6e27a8e5fe" xmlns:ns3="41a605bb-6be9-44f8-ba54-b8a7a59fb15b" targetNamespace="http://schemas.microsoft.com/office/2006/metadata/properties" ma:root="true" ma:fieldsID="72caea93923c79d23104f409ba40905c" ns2:_="" ns3:_="">
    <xsd:import namespace="54c39503-3629-4c9f-be7e-2a6e27a8e5fe"/>
    <xsd:import namespace="41a605bb-6be9-44f8-ba54-b8a7a59fb15b"/>
    <xsd:element name="properties">
      <xsd:complexType>
        <xsd:sequence>
          <xsd:element name="documentManagement">
            <xsd:complexType>
              <xsd:all>
                <xsd:element ref="ns2:SalesforceID" minOccurs="0"/>
                <xsd:element ref="ns2:DocumentType" minOccurs="0"/>
                <xsd:element ref="ns2:FolderType" minOccurs="0"/>
                <xsd:element ref="ns2:PublishedDate" minOccurs="0"/>
                <xsd:element ref="ns2:PublishedState" minOccurs="0"/>
                <xsd:element ref="ns2:PublishedLink" minOccurs="0"/>
                <xsd:element ref="ns2:NeedsPublishing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CampaignType" minOccurs="0"/>
                <xsd:element ref="ns2:MediaServiceObjectDetectorVersions" minOccurs="0"/>
                <xsd:element ref="ns2:ErrorDetails" minOccurs="0"/>
                <xsd:element ref="ns2:MediaServiceSearchProperties" minOccurs="0"/>
                <xsd:element ref="ns2:SyncedtoSpekit" minOccurs="0"/>
                <xsd:element ref="ns2:ContractNumber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39503-3629-4c9f-be7e-2a6e27a8e5fe" elementFormDefault="qualified">
    <xsd:import namespace="http://schemas.microsoft.com/office/2006/documentManagement/types"/>
    <xsd:import namespace="http://schemas.microsoft.com/office/infopath/2007/PartnerControls"/>
    <xsd:element name="SalesforceID" ma:index="8" nillable="true" ma:displayName="SalesforceID" ma:internalName="SalesforceID">
      <xsd:simpleType>
        <xsd:restriction base="dms:Text">
          <xsd:maxLength value="255"/>
        </xsd:restriction>
      </xsd:simpleType>
    </xsd:element>
    <xsd:element name="DocumentType" ma:index="9" nillable="true" ma:displayName="DocumentType" ma:internalName="DocumentType">
      <xsd:simpleType>
        <xsd:restriction base="dms:Text">
          <xsd:maxLength value="255"/>
        </xsd:restriction>
      </xsd:simpleType>
    </xsd:element>
    <xsd:element name="FolderType" ma:index="10" nillable="true" ma:displayName="FolderType" ma:internalName="FolderType">
      <xsd:simpleType>
        <xsd:restriction base="dms:Text">
          <xsd:maxLength value="255"/>
        </xsd:restriction>
      </xsd:simpleType>
    </xsd:element>
    <xsd:element name="PublishedDate" ma:index="11" nillable="true" ma:displayName="PublishedDate" ma:format="DateTime" ma:internalName="PublishedDate">
      <xsd:simpleType>
        <xsd:restriction base="dms:DateTime"/>
      </xsd:simpleType>
    </xsd:element>
    <xsd:element name="PublishedState" ma:index="12" nillable="true" ma:displayName="PublishedState" ma:internalName="PublishedState">
      <xsd:simpleType>
        <xsd:restriction base="dms:Text">
          <xsd:maxLength value="255"/>
        </xsd:restriction>
      </xsd:simpleType>
    </xsd:element>
    <xsd:element name="PublishedLink" ma:index="13" nillable="true" ma:displayName="PublishedLink" ma:format="Hyperlink" ma:internalName="Publish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eedsPublishing" ma:index="14" nillable="true" ma:displayName="NeedsPublishing" ma:internalName="NeedsPublishing">
      <xsd:simpleType>
        <xsd:restriction base="dms:Text">
          <xsd:maxLength value="255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40b0177-dd33-438c-912e-8b68433a1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mpaignType" ma:index="27" nillable="true" ma:displayName="CampaignType" ma:format="Dropdown" ma:internalName="CampaignType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rrorDetails" ma:index="29" nillable="true" ma:displayName="ErrorDetails" ma:format="Dropdown" ma:internalName="ErrorDetails">
      <xsd:simpleType>
        <xsd:restriction base="dms:Note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yncedtoSpekit" ma:index="31" nillable="true" ma:displayName="Synced to Spekit" ma:default="0" ma:format="Dropdown" ma:internalName="SyncedtoSpekit">
      <xsd:simpleType>
        <xsd:restriction base="dms:Boolean"/>
      </xsd:simpleType>
    </xsd:element>
    <xsd:element name="ContractNumber" ma:index="32" nillable="true" ma:displayName="Contract Number" ma:format="Dropdown" ma:internalName="Contract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605bb-6be9-44f8-ba54-b8a7a59fb15b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92a982-865e-4faa-9f92-8bb811f148f2}" ma:internalName="TaxCatchAll" ma:showField="CatchAllData" ma:web="41a605bb-6be9-44f8-ba54-b8a7a59fb1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3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a605bb-6be9-44f8-ba54-b8a7a59fb15b" xsi:nil="true"/>
    <lcf76f155ced4ddcb4097134ff3c332f xmlns="54c39503-3629-4c9f-be7e-2a6e27a8e5fe">
      <Terms xmlns="http://schemas.microsoft.com/office/infopath/2007/PartnerControls"/>
    </lcf76f155ced4ddcb4097134ff3c332f>
    <PublishedDate xmlns="54c39503-3629-4c9f-be7e-2a6e27a8e5fe" xsi:nil="true"/>
    <ContractNumber xmlns="54c39503-3629-4c9f-be7e-2a6e27a8e5fe" xsi:nil="true"/>
    <ErrorDetails xmlns="54c39503-3629-4c9f-be7e-2a6e27a8e5fe" xsi:nil="true"/>
    <PublishedState xmlns="54c39503-3629-4c9f-be7e-2a6e27a8e5fe">Processing</PublishedState>
    <DocumentType xmlns="54c39503-3629-4c9f-be7e-2a6e27a8e5fe">Pricing</DocumentType>
    <NeedsPublishing xmlns="54c39503-3629-4c9f-be7e-2a6e27a8e5fe" xsi:nil="true"/>
    <FolderType xmlns="54c39503-3629-4c9f-be7e-2a6e27a8e5fe" xsi:nil="true"/>
    <SyncedtoSpekit xmlns="54c39503-3629-4c9f-be7e-2a6e27a8e5fe">false</SyncedtoSpekit>
    <SalesforceID xmlns="54c39503-3629-4c9f-be7e-2a6e27a8e5fe" xsi:nil="true"/>
    <PublishedLink xmlns="54c39503-3629-4c9f-be7e-2a6e27a8e5fe">
      <Url xsi:nil="true"/>
      <Description xsi:nil="true"/>
    </PublishedLink>
    <CampaignType xmlns="54c39503-3629-4c9f-be7e-2a6e27a8e5fe" xsi:nil="true"/>
    <_dlc_DocId xmlns="41a605bb-6be9-44f8-ba54-b8a7a59fb15b">T3RRC52DRE4M-1239223637-129418</_dlc_DocId>
    <_dlc_DocIdUrl xmlns="41a605bb-6be9-44f8-ba54-b8a7a59fb15b">
      <Url>https://sourcewellmn.sharepoint.com/sites/FileDirectory/_layouts/15/DocIdRedir.aspx?ID=T3RRC52DRE4M-1239223637-129418</Url>
      <Description>T3RRC52DRE4M-1239223637-129418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E5A50BE-4672-4DE7-9C2D-BD8C1AD6DC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7337E9-8E27-46D1-B6B6-73B55982FFA6}"/>
</file>

<file path=customXml/itemProps3.xml><?xml version="1.0" encoding="utf-8"?>
<ds:datastoreItem xmlns:ds="http://schemas.openxmlformats.org/officeDocument/2006/customXml" ds:itemID="{EE322A38-8E19-40D1-8704-3E03D7E3131D}">
  <ds:schemaRefs>
    <ds:schemaRef ds:uri="http://schemas.microsoft.com/office/2006/metadata/properties"/>
    <ds:schemaRef ds:uri="http://schemas.microsoft.com/office/infopath/2007/PartnerControls"/>
    <ds:schemaRef ds:uri="5247ea59-7632-48e6-bc00-72f15bb7fb38"/>
    <ds:schemaRef ds:uri="b72eaf27-166e-42f4-8efa-8a645ac69a29"/>
    <ds:schemaRef ds:uri="80a22e9a-d145-459c-b471-f24524cca8b6"/>
    <ds:schemaRef ds:uri="http://schemas.microsoft.com/sharepoint/v3/field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B241DCB6-8B0F-45F1-8800-04CE1F5703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HelpNow</vt:lpstr>
      <vt:lpstr>Boost</vt:lpstr>
      <vt:lpstr>Connect - Software</vt:lpstr>
      <vt:lpstr>Connect - Comprehensive</vt:lpstr>
      <vt:lpstr>Connect - Usage-Based</vt:lpstr>
      <vt:lpstr>Guide</vt:lpstr>
      <vt:lpstr>Ecosystem Volume-Based Credit</vt:lpstr>
      <vt:lpstr>Togetherall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Mann</dc:creator>
  <cp:lastModifiedBy>Courtney Mann</cp:lastModifiedBy>
  <dcterms:created xsi:type="dcterms:W3CDTF">2025-07-22T13:00:22Z</dcterms:created>
  <dcterms:modified xsi:type="dcterms:W3CDTF">2026-03-12T21:00:04Z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0x010100C3440679D17D9845B93CDF7A8624354B</vt:lpwstr>
  </property>
  <property fmtid="{D5CDD505-2E9C-101B-9397-08002B2CF9AE}" pid="3" name="MediaServiceImageTags">
    <vt:lpwstr/>
  </property>
  <property fmtid="{D5CDD505-2E9C-101B-9397-08002B2CF9AE}" pid="4" name="_dlc_DocIdItemGuid">
    <vt:lpwstr>f9cb3ab8-4d70-46c3-b38a-76710b29619f</vt:lpwstr>
  </property>
</Properties>
</file>